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echuga\Documents\ERIKA\CUENTA PÚBLICA\FORMATOS REVISADOS\"/>
    </mc:Choice>
  </mc:AlternateContent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0" yWindow="0" windowWidth="28800" windowHeight="12030"/>
  </bookViews>
  <sheets>
    <sheet name="EAEPED_OG" sheetId="1" r:id="rId1"/>
  </sheets>
  <definedNames>
    <definedName name="_xlnm.Print_Area" localSheetId="0">EAEPED_OG!$A$1:$I$160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7" i="1"/>
  <c r="H128" i="1"/>
  <c r="H129" i="1"/>
  <c r="H131" i="1"/>
  <c r="H116" i="1"/>
  <c r="H117" i="1"/>
  <c r="H119" i="1"/>
  <c r="H120" i="1"/>
  <c r="H121" i="1"/>
  <c r="H122" i="1"/>
  <c r="H123" i="1"/>
  <c r="H115" i="1"/>
  <c r="H106" i="1"/>
  <c r="H109" i="1"/>
  <c r="H110" i="1"/>
  <c r="H111" i="1"/>
  <c r="H105" i="1"/>
  <c r="H96" i="1"/>
  <c r="H97" i="1"/>
  <c r="H98" i="1"/>
  <c r="H100" i="1"/>
  <c r="H101" i="1"/>
  <c r="H102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61" i="1"/>
  <c r="H57" i="1"/>
  <c r="H58" i="1"/>
  <c r="H59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H133" i="1" s="1"/>
  <c r="E126" i="1"/>
  <c r="H126" i="1" s="1"/>
  <c r="E127" i="1"/>
  <c r="E128" i="1"/>
  <c r="E129" i="1"/>
  <c r="E130" i="1"/>
  <c r="H130" i="1" s="1"/>
  <c r="E131" i="1"/>
  <c r="E132" i="1"/>
  <c r="H132" i="1" s="1"/>
  <c r="E125" i="1"/>
  <c r="H125" i="1" s="1"/>
  <c r="E116" i="1"/>
  <c r="E117" i="1"/>
  <c r="E118" i="1"/>
  <c r="H118" i="1" s="1"/>
  <c r="E119" i="1"/>
  <c r="E120" i="1"/>
  <c r="E121" i="1"/>
  <c r="E122" i="1"/>
  <c r="E123" i="1"/>
  <c r="E115" i="1"/>
  <c r="E106" i="1"/>
  <c r="E107" i="1"/>
  <c r="H107" i="1" s="1"/>
  <c r="E108" i="1"/>
  <c r="H108" i="1" s="1"/>
  <c r="E109" i="1"/>
  <c r="E110" i="1"/>
  <c r="E111" i="1"/>
  <c r="E112" i="1"/>
  <c r="H112" i="1" s="1"/>
  <c r="E113" i="1"/>
  <c r="H113" i="1" s="1"/>
  <c r="E105" i="1"/>
  <c r="E96" i="1"/>
  <c r="E97" i="1"/>
  <c r="E98" i="1"/>
  <c r="E99" i="1"/>
  <c r="H99" i="1" s="1"/>
  <c r="E100" i="1"/>
  <c r="E101" i="1"/>
  <c r="E102" i="1"/>
  <c r="E103" i="1"/>
  <c r="H103" i="1" s="1"/>
  <c r="E95" i="1"/>
  <c r="H95" i="1" s="1"/>
  <c r="E88" i="1"/>
  <c r="H88" i="1" s="1"/>
  <c r="E89" i="1"/>
  <c r="H89" i="1" s="1"/>
  <c r="E90" i="1"/>
  <c r="H90" i="1" s="1"/>
  <c r="E91" i="1"/>
  <c r="H91" i="1" s="1"/>
  <c r="E92" i="1"/>
  <c r="H92" i="1" s="1"/>
  <c r="E93" i="1"/>
  <c r="H93" i="1" s="1"/>
  <c r="E87" i="1"/>
  <c r="H87" i="1" s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E52" i="1"/>
  <c r="H52" i="1" s="1"/>
  <c r="E53" i="1"/>
  <c r="H53" i="1" s="1"/>
  <c r="E54" i="1"/>
  <c r="H54" i="1" s="1"/>
  <c r="E55" i="1"/>
  <c r="H55" i="1" s="1"/>
  <c r="E56" i="1"/>
  <c r="H56" i="1" s="1"/>
  <c r="E57" i="1"/>
  <c r="E58" i="1"/>
  <c r="E59" i="1"/>
  <c r="E51" i="1"/>
  <c r="H5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41" i="1"/>
  <c r="H4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E94" i="1"/>
  <c r="D94" i="1"/>
  <c r="C94" i="1"/>
  <c r="H86" i="1"/>
  <c r="G86" i="1"/>
  <c r="F86" i="1"/>
  <c r="E86" i="1"/>
  <c r="D86" i="1"/>
  <c r="C86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F10" i="1" s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G10" i="1" s="1"/>
  <c r="F12" i="1"/>
  <c r="E12" i="1"/>
  <c r="D12" i="1"/>
  <c r="C12" i="1"/>
  <c r="C10" i="1" s="1"/>
  <c r="G85" i="1" l="1"/>
  <c r="G160" i="1" s="1"/>
  <c r="C85" i="1"/>
  <c r="C160" i="1" s="1"/>
  <c r="D85" i="1"/>
  <c r="F85" i="1"/>
  <c r="F160" i="1" s="1"/>
  <c r="H85" i="1"/>
  <c r="D10" i="1"/>
  <c r="H10" i="1"/>
  <c r="E85" i="1"/>
  <c r="E10" i="1"/>
  <c r="D160" i="1" l="1"/>
  <c r="E160" i="1"/>
  <c r="H160" i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<sst xmlns="http://schemas.openxmlformats.org/spreadsheetml/2006/main" count="163" uniqueCount="90">
  <si>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</si>
  <si>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</si>
  <si>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</si>
  <si>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</si>
  <si>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</si>
  <si>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</si>
  <si>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</si>
  <si>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</si>
  <si>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</si>
  <si>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</si>
  <si>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</si>
  <si>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</si>
  <si>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</si>
  <si>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</si>
  <si>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</si>
  <si>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</si>
  <si>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</si>
  <si>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</si>
  <si>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</si>
  <si>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</si>
  <si>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</si>
  <si>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</si>
  <si>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</si>
  <si>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</si>
  <si>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</si>
  <si>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</si>
  <si>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</si>
  <si>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</si>
  <si>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</si>
  <si>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</si>
  <si>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</si>
  <si>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</si>
  <si>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</si>
  <si>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</si>
  <si>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</si>
  <si>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</si>
  <si>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</si>
  <si>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</si>
  <si>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</si>
  <si>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</si>
  <si>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</si>
  <si>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</si>
  <si>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</si>
  <si>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</si>
  <si>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</si>
  <si>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</si>
  <si>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</si>
  <si>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</si>
  <si>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</si>
  <si>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</si>
  <si>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</si>
  <si>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</si>
  <si>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</si>
  <si>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</si>
  <si>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</si>
  <si>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</si>
  <si>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</si>
  <si>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</si>
  <si>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</si>
  <si>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</si>
  <si>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</si>
  <si>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</si>
  <si>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</si>
  <si>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</si>
  <si>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</si>
  <si>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</si>
  <si>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</si>
  <si>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</si>
  <si>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</si>
  <si>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</si>
  <si>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</si>
  <si>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</si>
  <si>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</si>
  <si>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</si>
  <si>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</si>
  <si>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</si>
  <si>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</si>
  <si>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</si>
  <si>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</si>
  <si>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</si>
  <si>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</si>
  <si>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</si>
  <si>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</si>
  <si>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</si>
  <si>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</si>
  <si>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</si>
  <si>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</si>
  <si>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</si>
  <si>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Tecnológica de Chihuahua (a)</t>
  </si>
  <si>
    <t>Del 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</si>
</sst>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161</xdr:row>
      <xdr:rowOff>0</xdr:rowOff>
    </xdr:from>
    <xdr:to>
      <xdr:col>1</xdr:col>
      <xdr:colOff>2809875</xdr:colOff>
      <xdr:row>171</xdr:row>
      <xdr:rowOff>51860</xdr:rowOff>
    </xdr:to>
    <xdr:sp macro="" textlink="">
      <xdr:nvSpPr>
        <xdr:cNvPr id="2" name="TextBox 6">
          <a:extLst>
            <a:ext uri="{FF2B5EF4-FFF2-40B4-BE49-F238E27FC236}">
              <a16:creationId xmlns:a16="http://schemas.microsoft.com/office/drawing/2014/main" id="{872F7C0D-AF7B-4F5C-B1A4-22C9E97F9E57}"/>
            </a:ext>
            <a:ext uri="{147F2762-F138-4A5C-976F-8EAC2B608ADB}">
              <a16:predDERef xmlns:a16="http://schemas.microsoft.com/office/drawing/2014/main" pred="{00000000-0008-0000-0000-000006000000}"/>
            </a:ext>
          </a:extLst>
        </xdr:cNvPr>
        <xdr:cNvSpPr txBox="1"/>
      </xdr:nvSpPr>
      <xdr:spPr>
        <a:xfrm>
          <a:off x="243417" y="32564917"/>
          <a:ext cx="2809875" cy="15335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MX" sz="1000" b="1"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ctr"/>
          <a:endParaRPr lang="es-MX" sz="1000" b="1"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ctr"/>
          <a:endParaRPr lang="es-MX" sz="1000" b="1"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ctr"/>
          <a:endParaRPr lang="es-MX" sz="1000" b="1"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ctr"/>
          <a:r>
            <a:rPr lang="es-MX" sz="1000" b="1">
              <a:latin typeface="Tahoma" pitchFamily="34" charset="0"/>
              <a:ea typeface="Tahoma" pitchFamily="34" charset="0"/>
              <a:cs typeface="Tahoma" pitchFamily="34" charset="0"/>
            </a:rPr>
            <a:t>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       </a:t>
          </a: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ING. Carlos Eduardo Flores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Peña</a:t>
          </a:r>
          <a:endParaRPr lang="es-MX">
            <a:effectLst/>
          </a:endParaRP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>
            <a:effectLst/>
          </a:endParaRPr>
        </a:p>
      </xdr:txBody>
    </xdr:sp>
    <xdr:clientData/>
  </xdr:twoCellAnchor>
  <xdr:twoCellAnchor>
    <xdr:from>
      <xdr:col>5</xdr:col>
      <xdr:colOff>201081</xdr:colOff>
      <xdr:row>161</xdr:row>
      <xdr:rowOff>0</xdr:rowOff>
    </xdr:from>
    <xdr:to>
      <xdr:col>7</xdr:col>
      <xdr:colOff>894290</xdr:colOff>
      <xdr:row>170</xdr:row>
      <xdr:rowOff>142875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159498" y="32564917"/>
          <a:ext cx="2619375" cy="1476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</a:t>
          </a:r>
          <a:endParaRPr lang="es-MX"/>
        </a:p>
        <a:p>
          <a:pPr algn="ctr"/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C.P. Ricardo Guevara</a:t>
          </a:r>
          <a:r>
            <a:rPr lang="es-MX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Velázquez</a:t>
          </a:r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Administración y Finanzas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061"/>
  <sheetViews>
    <sheetView tabSelected="1" topLeftCell="A136" zoomScale="90" zoomScaleNormal="90" workbookViewId="0">
      <selection activeCell="B2" sqref="B2:H2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3" t="s">
        <v>88</v>
      </c>
      <c r="C2" s="44"/>
      <c r="D2" s="44"/>
      <c r="E2" s="44"/>
      <c r="F2" s="44"/>
      <c r="G2" s="44"/>
      <c r="H2" s="45"/>
    </row>
    <row r="3" spans="2:9" x14ac:dyDescent="0.2">
      <c r="B3" s="46" t="s">
        <v>1</v>
      </c>
      <c r="C3" s="47"/>
      <c r="D3" s="47"/>
      <c r="E3" s="47"/>
      <c r="F3" s="47"/>
      <c r="G3" s="47"/>
      <c r="H3" s="48"/>
    </row>
    <row r="4" spans="2:9" x14ac:dyDescent="0.2">
      <c r="B4" s="46" t="s">
        <v>2</v>
      </c>
      <c r="C4" s="47"/>
      <c r="D4" s="47"/>
      <c r="E4" s="47"/>
      <c r="F4" s="47"/>
      <c r="G4" s="47"/>
      <c r="H4" s="48"/>
    </row>
    <row r="5" spans="2:9" x14ac:dyDescent="0.2">
      <c r="B5" s="49" t="s">
        <v>89</v>
      </c>
      <c r="C5" s="50"/>
      <c r="D5" s="50"/>
      <c r="E5" s="50"/>
      <c r="F5" s="50"/>
      <c r="G5" s="50"/>
      <c r="H5" s="51"/>
    </row>
    <row r="6" spans="2:9" ht="15.75" customHeight="1" thickBot="1" x14ac:dyDescent="0.25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 x14ac:dyDescent="0.25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4.75" thickBot="1" x14ac:dyDescent="0.25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52545555.5</v>
      </c>
      <c r="D10" s="8">
        <f>SUM(D12,D20,D30,D40,D50,D60,D64,D73,D77)</f>
        <v>39680069.789999992</v>
      </c>
      <c r="E10" s="28">
        <f t="shared" ref="E10:H10" si="0">SUM(E12,E20,E30,E40,E50,E60,E64,E73,E77)</f>
        <v>92225625.290000007</v>
      </c>
      <c r="F10" s="8">
        <f t="shared" si="0"/>
        <v>92217606.74000001</v>
      </c>
      <c r="G10" s="8">
        <f t="shared" si="0"/>
        <v>92217606.74000001</v>
      </c>
      <c r="H10" s="28">
        <f t="shared" si="0"/>
        <v>8018.5499999971944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51446644.229999997</v>
      </c>
      <c r="D12" s="7">
        <f>SUM(D13:D19)</f>
        <v>13412682.459999997</v>
      </c>
      <c r="E12" s="29">
        <f t="shared" ref="E12:H12" si="1">SUM(E13:E19)</f>
        <v>64859326.689999998</v>
      </c>
      <c r="F12" s="7">
        <f t="shared" si="1"/>
        <v>64851310.980000004</v>
      </c>
      <c r="G12" s="7">
        <f t="shared" si="1"/>
        <v>64851310.980000004</v>
      </c>
      <c r="H12" s="29">
        <f t="shared" si="1"/>
        <v>8015.7099999971688</v>
      </c>
    </row>
    <row r="13" spans="2:9" ht="24" x14ac:dyDescent="0.2">
      <c r="B13" s="10" t="s">
        <v>14</v>
      </c>
      <c r="C13" s="25">
        <v>34064903.210000001</v>
      </c>
      <c r="D13" s="25">
        <v>3626879.73</v>
      </c>
      <c r="E13" s="30">
        <f>SUM(C13:D13)</f>
        <v>37691782.939999998</v>
      </c>
      <c r="F13" s="26">
        <v>37691782.850000001</v>
      </c>
      <c r="G13" s="26">
        <v>37691782.850000001</v>
      </c>
      <c r="H13" s="34">
        <f>SUM(E13-F13)</f>
        <v>8.999999612569809E-2</v>
      </c>
    </row>
    <row r="14" spans="2:9" ht="22.9" customHeight="1" x14ac:dyDescent="0.2">
      <c r="B14" s="10" t="s">
        <v>15</v>
      </c>
      <c r="C14" s="25">
        <v>0</v>
      </c>
      <c r="D14" s="25">
        <v>87116.5</v>
      </c>
      <c r="E14" s="30">
        <f t="shared" ref="E14:E79" si="2">SUM(C14:D14)</f>
        <v>87116.5</v>
      </c>
      <c r="F14" s="26">
        <v>87116.5</v>
      </c>
      <c r="G14" s="26">
        <v>87116.5</v>
      </c>
      <c r="H14" s="34">
        <f t="shared" ref="H14:H79" si="3">SUM(E14-F14)</f>
        <v>0</v>
      </c>
    </row>
    <row r="15" spans="2:9" x14ac:dyDescent="0.2">
      <c r="B15" s="10" t="s">
        <v>16</v>
      </c>
      <c r="C15" s="25">
        <v>4915710.75</v>
      </c>
      <c r="D15" s="25">
        <v>3147452.8</v>
      </c>
      <c r="E15" s="30">
        <f t="shared" si="2"/>
        <v>8063163.5499999998</v>
      </c>
      <c r="F15" s="26">
        <v>8063163.29</v>
      </c>
      <c r="G15" s="26">
        <v>8063163.29</v>
      </c>
      <c r="H15" s="34">
        <f t="shared" si="3"/>
        <v>0.25999999977648258</v>
      </c>
    </row>
    <row r="16" spans="2:9" x14ac:dyDescent="0.2">
      <c r="B16" s="10" t="s">
        <v>17</v>
      </c>
      <c r="C16" s="25">
        <v>4834430.1900000004</v>
      </c>
      <c r="D16" s="25">
        <v>1685854.92</v>
      </c>
      <c r="E16" s="30">
        <f t="shared" si="2"/>
        <v>6520285.1100000003</v>
      </c>
      <c r="F16" s="26">
        <v>6520285</v>
      </c>
      <c r="G16" s="26">
        <v>6520285</v>
      </c>
      <c r="H16" s="34">
        <f t="shared" si="3"/>
        <v>0.11000000033527613</v>
      </c>
    </row>
    <row r="17" spans="2:8" x14ac:dyDescent="0.2">
      <c r="B17" s="10" t="s">
        <v>18</v>
      </c>
      <c r="C17" s="25">
        <v>1287882.54</v>
      </c>
      <c r="D17" s="25">
        <v>11209096.029999999</v>
      </c>
      <c r="E17" s="30">
        <f t="shared" si="2"/>
        <v>12496978.57</v>
      </c>
      <c r="F17" s="26">
        <v>12488963.34</v>
      </c>
      <c r="G17" s="26">
        <v>12488963.34</v>
      </c>
      <c r="H17" s="34">
        <f t="shared" si="3"/>
        <v>8015.230000000447</v>
      </c>
    </row>
    <row r="18" spans="2:8" x14ac:dyDescent="0.2">
      <c r="B18" s="10" t="s">
        <v>19</v>
      </c>
      <c r="C18" s="25"/>
      <c r="D18" s="25"/>
      <c r="E18" s="30">
        <f t="shared" si="2"/>
        <v>0</v>
      </c>
      <c r="F18" s="26"/>
      <c r="G18" s="26"/>
      <c r="H18" s="34">
        <f t="shared" si="3"/>
        <v>0</v>
      </c>
    </row>
    <row r="19" spans="2:8" x14ac:dyDescent="0.2">
      <c r="B19" s="10" t="s">
        <v>20</v>
      </c>
      <c r="C19" s="25">
        <v>6343717.54</v>
      </c>
      <c r="D19" s="25">
        <v>-6343717.5199999996</v>
      </c>
      <c r="E19" s="30">
        <f t="shared" si="2"/>
        <v>2.0000000484287739E-2</v>
      </c>
      <c r="F19" s="26">
        <v>0</v>
      </c>
      <c r="G19" s="26">
        <v>0</v>
      </c>
      <c r="H19" s="34">
        <f t="shared" si="3"/>
        <v>2.0000000484287739E-2</v>
      </c>
    </row>
    <row r="20" spans="2:8" s="9" customFormat="1" ht="24" x14ac:dyDescent="0.2">
      <c r="B20" s="12" t="s">
        <v>21</v>
      </c>
      <c r="C20" s="7">
        <f>SUM(C21:C29)</f>
        <v>11602.64</v>
      </c>
      <c r="D20" s="7">
        <f t="shared" ref="D20:H20" si="4">SUM(D21:D29)</f>
        <v>2528170.59</v>
      </c>
      <c r="E20" s="29">
        <f t="shared" si="4"/>
        <v>2539773.23</v>
      </c>
      <c r="F20" s="7">
        <f t="shared" si="4"/>
        <v>2539772.2999999998</v>
      </c>
      <c r="G20" s="7">
        <f t="shared" si="4"/>
        <v>2539772.2999999998</v>
      </c>
      <c r="H20" s="29">
        <f t="shared" si="4"/>
        <v>0.92999999974563252</v>
      </c>
    </row>
    <row r="21" spans="2:8" ht="24" x14ac:dyDescent="0.2">
      <c r="B21" s="10" t="s">
        <v>22</v>
      </c>
      <c r="C21" s="25">
        <v>11602.64</v>
      </c>
      <c r="D21" s="25">
        <v>1287513.29</v>
      </c>
      <c r="E21" s="30">
        <f t="shared" si="2"/>
        <v>1299115.93</v>
      </c>
      <c r="F21" s="26">
        <v>1299115.6000000001</v>
      </c>
      <c r="G21" s="26">
        <v>1299115.6000000001</v>
      </c>
      <c r="H21" s="34">
        <f t="shared" si="3"/>
        <v>0.32999999984167516</v>
      </c>
    </row>
    <row r="22" spans="2:8" x14ac:dyDescent="0.2">
      <c r="B22" s="10" t="s">
        <v>23</v>
      </c>
      <c r="C22" s="25">
        <v>0</v>
      </c>
      <c r="D22" s="25">
        <v>72591.14</v>
      </c>
      <c r="E22" s="30">
        <f t="shared" si="2"/>
        <v>72591.14</v>
      </c>
      <c r="F22" s="26">
        <v>72590.86</v>
      </c>
      <c r="G22" s="26">
        <v>72590.86</v>
      </c>
      <c r="H22" s="34">
        <f t="shared" si="3"/>
        <v>0.27999999999883585</v>
      </c>
    </row>
    <row r="23" spans="2:8" ht="24" x14ac:dyDescent="0.2">
      <c r="B23" s="10" t="s">
        <v>24</v>
      </c>
      <c r="C23" s="25"/>
      <c r="D23" s="25"/>
      <c r="E23" s="30">
        <f t="shared" si="2"/>
        <v>0</v>
      </c>
      <c r="F23" s="26"/>
      <c r="G23" s="26"/>
      <c r="H23" s="34">
        <f t="shared" si="3"/>
        <v>0</v>
      </c>
    </row>
    <row r="24" spans="2:8" ht="24" x14ac:dyDescent="0.2">
      <c r="B24" s="10" t="s">
        <v>25</v>
      </c>
      <c r="C24" s="25">
        <v>0</v>
      </c>
      <c r="D24" s="25">
        <v>728642.58</v>
      </c>
      <c r="E24" s="30">
        <f t="shared" si="2"/>
        <v>728642.58</v>
      </c>
      <c r="F24" s="26">
        <v>728642.54</v>
      </c>
      <c r="G24" s="26">
        <v>728642.54</v>
      </c>
      <c r="H24" s="34">
        <f t="shared" si="3"/>
        <v>3.9999999920837581E-2</v>
      </c>
    </row>
    <row r="25" spans="2:8" ht="23.45" customHeight="1" x14ac:dyDescent="0.2">
      <c r="B25" s="10" t="s">
        <v>26</v>
      </c>
      <c r="C25" s="25">
        <v>0</v>
      </c>
      <c r="D25" s="25">
        <v>21726.33</v>
      </c>
      <c r="E25" s="30">
        <f t="shared" si="2"/>
        <v>21726.33</v>
      </c>
      <c r="F25" s="26">
        <v>21726.33</v>
      </c>
      <c r="G25" s="26">
        <v>21726.33</v>
      </c>
      <c r="H25" s="34">
        <f t="shared" si="3"/>
        <v>0</v>
      </c>
    </row>
    <row r="26" spans="2:8" x14ac:dyDescent="0.2">
      <c r="B26" s="10" t="s">
        <v>27</v>
      </c>
      <c r="C26" s="25">
        <v>0</v>
      </c>
      <c r="D26" s="25">
        <v>72934.86</v>
      </c>
      <c r="E26" s="30">
        <f t="shared" si="2"/>
        <v>72934.86</v>
      </c>
      <c r="F26" s="26">
        <v>72934.820000000007</v>
      </c>
      <c r="G26" s="26">
        <v>72934.820000000007</v>
      </c>
      <c r="H26" s="34">
        <f t="shared" si="3"/>
        <v>3.9999999993597157E-2</v>
      </c>
    </row>
    <row r="27" spans="2:8" ht="24" x14ac:dyDescent="0.2">
      <c r="B27" s="10" t="s">
        <v>28</v>
      </c>
      <c r="C27" s="25">
        <v>0</v>
      </c>
      <c r="D27" s="25">
        <v>85956.83</v>
      </c>
      <c r="E27" s="30">
        <f t="shared" si="2"/>
        <v>85956.83</v>
      </c>
      <c r="F27" s="26">
        <v>85956.67</v>
      </c>
      <c r="G27" s="26">
        <v>85956.67</v>
      </c>
      <c r="H27" s="34">
        <f t="shared" si="3"/>
        <v>0.16000000000349246</v>
      </c>
    </row>
    <row r="28" spans="2:8" ht="12" customHeight="1" x14ac:dyDescent="0.2">
      <c r="B28" s="10" t="s">
        <v>29</v>
      </c>
      <c r="C28" s="25"/>
      <c r="D28" s="25"/>
      <c r="E28" s="30">
        <f t="shared" si="2"/>
        <v>0</v>
      </c>
      <c r="F28" s="26"/>
      <c r="G28" s="26"/>
      <c r="H28" s="34">
        <f t="shared" si="3"/>
        <v>0</v>
      </c>
    </row>
    <row r="29" spans="2:8" ht="25.9" customHeight="1" x14ac:dyDescent="0.2">
      <c r="B29" s="10" t="s">
        <v>30</v>
      </c>
      <c r="C29" s="25">
        <v>0</v>
      </c>
      <c r="D29" s="25">
        <v>258805.56</v>
      </c>
      <c r="E29" s="30">
        <f t="shared" si="2"/>
        <v>258805.56</v>
      </c>
      <c r="F29" s="26">
        <v>258805.48</v>
      </c>
      <c r="G29" s="26">
        <v>258805.48</v>
      </c>
      <c r="H29" s="34">
        <f t="shared" si="3"/>
        <v>7.9999999987194315E-2</v>
      </c>
    </row>
    <row r="30" spans="2:8" s="9" customFormat="1" ht="24" x14ac:dyDescent="0.2">
      <c r="B30" s="12" t="s">
        <v>31</v>
      </c>
      <c r="C30" s="7">
        <f>SUM(C31:C39)</f>
        <v>1087308.6299999999</v>
      </c>
      <c r="D30" s="7">
        <f t="shared" ref="D30:H30" si="5">SUM(D31:D39)</f>
        <v>18477692.989999998</v>
      </c>
      <c r="E30" s="29">
        <f t="shared" si="5"/>
        <v>19565001.620000001</v>
      </c>
      <c r="F30" s="7">
        <f t="shared" si="5"/>
        <v>19564999.710000001</v>
      </c>
      <c r="G30" s="7">
        <f t="shared" si="5"/>
        <v>19564999.710000001</v>
      </c>
      <c r="H30" s="29">
        <f t="shared" si="5"/>
        <v>1.9100000002799788</v>
      </c>
    </row>
    <row r="31" spans="2:8" x14ac:dyDescent="0.2">
      <c r="B31" s="10" t="s">
        <v>32</v>
      </c>
      <c r="C31" s="25">
        <v>0</v>
      </c>
      <c r="D31" s="25">
        <v>2590936.88</v>
      </c>
      <c r="E31" s="30">
        <f t="shared" si="2"/>
        <v>2590936.88</v>
      </c>
      <c r="F31" s="26">
        <v>2590936.88</v>
      </c>
      <c r="G31" s="26">
        <v>2590936.88</v>
      </c>
      <c r="H31" s="34">
        <f t="shared" si="3"/>
        <v>0</v>
      </c>
    </row>
    <row r="32" spans="2:8" x14ac:dyDescent="0.2">
      <c r="B32" s="10" t="s">
        <v>33</v>
      </c>
      <c r="C32" s="25">
        <v>0</v>
      </c>
      <c r="D32" s="25">
        <v>116947.57</v>
      </c>
      <c r="E32" s="30">
        <f t="shared" si="2"/>
        <v>116947.57</v>
      </c>
      <c r="F32" s="26">
        <v>116947.48</v>
      </c>
      <c r="G32" s="26">
        <v>116947.48</v>
      </c>
      <c r="H32" s="34">
        <f t="shared" si="3"/>
        <v>9.0000000011059456E-2</v>
      </c>
    </row>
    <row r="33" spans="2:8" ht="24" x14ac:dyDescent="0.2">
      <c r="B33" s="10" t="s">
        <v>34</v>
      </c>
      <c r="C33" s="25">
        <v>1017199.86</v>
      </c>
      <c r="D33" s="25">
        <v>7272367.7400000002</v>
      </c>
      <c r="E33" s="30">
        <f t="shared" si="2"/>
        <v>8289567.6000000006</v>
      </c>
      <c r="F33" s="26">
        <v>8289566.9000000004</v>
      </c>
      <c r="G33" s="26">
        <v>8289566.9000000004</v>
      </c>
      <c r="H33" s="34">
        <f t="shared" si="3"/>
        <v>0.70000000018626451</v>
      </c>
    </row>
    <row r="34" spans="2:8" ht="24.6" customHeight="1" x14ac:dyDescent="0.2">
      <c r="B34" s="10" t="s">
        <v>35</v>
      </c>
      <c r="C34" s="25">
        <v>65447.77</v>
      </c>
      <c r="D34" s="25">
        <v>440371.38</v>
      </c>
      <c r="E34" s="30">
        <f t="shared" si="2"/>
        <v>505819.15</v>
      </c>
      <c r="F34" s="26">
        <v>505819.15</v>
      </c>
      <c r="G34" s="26">
        <v>505819.15</v>
      </c>
      <c r="H34" s="34">
        <f t="shared" si="3"/>
        <v>0</v>
      </c>
    </row>
    <row r="35" spans="2:8" ht="24" x14ac:dyDescent="0.2">
      <c r="B35" s="10" t="s">
        <v>36</v>
      </c>
      <c r="C35" s="25">
        <v>0</v>
      </c>
      <c r="D35" s="25">
        <v>3606065.2</v>
      </c>
      <c r="E35" s="30">
        <f t="shared" si="2"/>
        <v>3606065.2</v>
      </c>
      <c r="F35" s="26">
        <v>3606065.16</v>
      </c>
      <c r="G35" s="26">
        <v>3606065.16</v>
      </c>
      <c r="H35" s="34">
        <f t="shared" si="3"/>
        <v>4.0000000037252903E-2</v>
      </c>
    </row>
    <row r="36" spans="2:8" ht="24" x14ac:dyDescent="0.2">
      <c r="B36" s="10" t="s">
        <v>37</v>
      </c>
      <c r="C36" s="25">
        <v>0</v>
      </c>
      <c r="D36" s="25">
        <v>209877.6</v>
      </c>
      <c r="E36" s="30">
        <f t="shared" si="2"/>
        <v>209877.6</v>
      </c>
      <c r="F36" s="26">
        <v>209877.56</v>
      </c>
      <c r="G36" s="26">
        <v>209877.56</v>
      </c>
      <c r="H36" s="34">
        <f t="shared" si="3"/>
        <v>4.0000000008149073E-2</v>
      </c>
    </row>
    <row r="37" spans="2:8" x14ac:dyDescent="0.2">
      <c r="B37" s="10" t="s">
        <v>38</v>
      </c>
      <c r="C37" s="25">
        <v>0</v>
      </c>
      <c r="D37" s="25">
        <v>179490.67</v>
      </c>
      <c r="E37" s="30">
        <f t="shared" si="2"/>
        <v>179490.67</v>
      </c>
      <c r="F37" s="26">
        <v>179490.03</v>
      </c>
      <c r="G37" s="26">
        <v>179490.03</v>
      </c>
      <c r="H37" s="34">
        <f t="shared" si="3"/>
        <v>0.64000000001396984</v>
      </c>
    </row>
    <row r="38" spans="2:8" x14ac:dyDescent="0.2">
      <c r="B38" s="10" t="s">
        <v>39</v>
      </c>
      <c r="C38" s="25">
        <v>4661</v>
      </c>
      <c r="D38" s="25">
        <v>361579.84</v>
      </c>
      <c r="E38" s="30">
        <f t="shared" si="2"/>
        <v>366240.84</v>
      </c>
      <c r="F38" s="26">
        <v>366240.44</v>
      </c>
      <c r="G38" s="26">
        <v>366240.44</v>
      </c>
      <c r="H38" s="34">
        <f t="shared" si="3"/>
        <v>0.40000000002328306</v>
      </c>
    </row>
    <row r="39" spans="2:8" x14ac:dyDescent="0.2">
      <c r="B39" s="10" t="s">
        <v>40</v>
      </c>
      <c r="C39" s="25">
        <v>0</v>
      </c>
      <c r="D39" s="25">
        <v>3700056.11</v>
      </c>
      <c r="E39" s="30">
        <f t="shared" si="2"/>
        <v>3700056.11</v>
      </c>
      <c r="F39" s="26">
        <v>3700056.11</v>
      </c>
      <c r="G39" s="26">
        <v>3700056.11</v>
      </c>
      <c r="H39" s="34">
        <f t="shared" si="3"/>
        <v>0</v>
      </c>
    </row>
    <row r="40" spans="2:8" s="9" customFormat="1" ht="25.5" customHeight="1" x14ac:dyDescent="0.2">
      <c r="B40" s="12" t="s">
        <v>41</v>
      </c>
      <c r="C40" s="7">
        <f>SUM(C41:C49)</f>
        <v>0</v>
      </c>
      <c r="D40" s="7">
        <f t="shared" ref="D40:H40" si="6">SUM(D41:D49)</f>
        <v>5216486.75</v>
      </c>
      <c r="E40" s="29">
        <f t="shared" si="6"/>
        <v>5216486.75</v>
      </c>
      <c r="F40" s="7">
        <f t="shared" si="6"/>
        <v>5216486.75</v>
      </c>
      <c r="G40" s="7">
        <f t="shared" si="6"/>
        <v>5216486.75</v>
      </c>
      <c r="H40" s="29">
        <f t="shared" si="6"/>
        <v>0</v>
      </c>
    </row>
    <row r="41" spans="2:8" ht="24" x14ac:dyDescent="0.2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45</v>
      </c>
      <c r="C44" s="25">
        <v>0</v>
      </c>
      <c r="D44" s="25">
        <v>5216486.75</v>
      </c>
      <c r="E44" s="30">
        <f t="shared" si="2"/>
        <v>5216486.75</v>
      </c>
      <c r="F44" s="26">
        <v>5216486.75</v>
      </c>
      <c r="G44" s="26">
        <v>5216486.75</v>
      </c>
      <c r="H44" s="34">
        <f t="shared" si="3"/>
        <v>0</v>
      </c>
    </row>
    <row r="45" spans="2:8" x14ac:dyDescent="0.2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0</v>
      </c>
      <c r="D50" s="7">
        <f t="shared" ref="D50:H50" si="7">SUM(D51:D59)</f>
        <v>45037</v>
      </c>
      <c r="E50" s="29">
        <f t="shared" si="7"/>
        <v>45037</v>
      </c>
      <c r="F50" s="7">
        <f t="shared" si="7"/>
        <v>45037</v>
      </c>
      <c r="G50" s="7">
        <f t="shared" si="7"/>
        <v>45037</v>
      </c>
      <c r="H50" s="29">
        <f t="shared" si="7"/>
        <v>0</v>
      </c>
    </row>
    <row r="51" spans="2:8" x14ac:dyDescent="0.2">
      <c r="B51" s="10" t="s">
        <v>52</v>
      </c>
      <c r="C51" s="25">
        <v>0</v>
      </c>
      <c r="D51" s="25">
        <v>31233</v>
      </c>
      <c r="E51" s="30">
        <f t="shared" si="2"/>
        <v>31233</v>
      </c>
      <c r="F51" s="26">
        <v>31233</v>
      </c>
      <c r="G51" s="26">
        <v>31233</v>
      </c>
      <c r="H51" s="34">
        <f t="shared" si="3"/>
        <v>0</v>
      </c>
    </row>
    <row r="52" spans="2:8" x14ac:dyDescent="0.2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24" x14ac:dyDescent="0.2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">
      <c r="B54" s="10" t="s">
        <v>55</v>
      </c>
      <c r="C54" s="25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0</v>
      </c>
      <c r="D56" s="25">
        <v>13804</v>
      </c>
      <c r="E56" s="30">
        <f t="shared" si="2"/>
        <v>13804</v>
      </c>
      <c r="F56" s="26">
        <v>13804</v>
      </c>
      <c r="G56" s="26">
        <v>13804</v>
      </c>
      <c r="H56" s="34">
        <f t="shared" si="3"/>
        <v>0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60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57292440.5</v>
      </c>
      <c r="D85" s="17">
        <f t="shared" ref="D85:H85" si="14">SUM(D86,D94,D104,D114,D124,D134,D138,D147,D151)</f>
        <v>17138569.650000002</v>
      </c>
      <c r="E85" s="31">
        <f t="shared" si="14"/>
        <v>74431010.149999991</v>
      </c>
      <c r="F85" s="17">
        <f t="shared" si="14"/>
        <v>71192063.349999994</v>
      </c>
      <c r="G85" s="17">
        <f t="shared" si="14"/>
        <v>71192063.349999994</v>
      </c>
      <c r="H85" s="31">
        <f t="shared" si="14"/>
        <v>3238946.8000000012</v>
      </c>
      <c r="M85" s="18"/>
    </row>
    <row r="86" spans="2:13" x14ac:dyDescent="0.2">
      <c r="B86" s="19" t="s">
        <v>13</v>
      </c>
      <c r="C86" s="7">
        <f>SUM(C87:C93)</f>
        <v>55188443.5</v>
      </c>
      <c r="D86" s="7">
        <f t="shared" ref="D86:H86" si="15">SUM(D87:D93)</f>
        <v>6193045.0000000009</v>
      </c>
      <c r="E86" s="29">
        <f t="shared" si="15"/>
        <v>61381488.5</v>
      </c>
      <c r="F86" s="7">
        <f t="shared" si="15"/>
        <v>61381487.520000003</v>
      </c>
      <c r="G86" s="7">
        <f t="shared" si="15"/>
        <v>61381487.520000003</v>
      </c>
      <c r="H86" s="29">
        <f t="shared" si="15"/>
        <v>0.98000000137835741</v>
      </c>
    </row>
    <row r="87" spans="2:13" ht="24" x14ac:dyDescent="0.2">
      <c r="B87" s="10" t="s">
        <v>14</v>
      </c>
      <c r="C87" s="25">
        <v>36542483.960000001</v>
      </c>
      <c r="D87" s="25">
        <v>1632901.99</v>
      </c>
      <c r="E87" s="30">
        <f>SUM(C87:D87)</f>
        <v>38175385.950000003</v>
      </c>
      <c r="F87" s="26">
        <v>38175385.880000003</v>
      </c>
      <c r="G87" s="26">
        <v>38175385.880000003</v>
      </c>
      <c r="H87" s="34">
        <f t="shared" ref="H87:H153" si="16">SUM(E87-F87)</f>
        <v>7.0000000298023224E-2</v>
      </c>
    </row>
    <row r="88" spans="2:13" ht="24.6" customHeight="1" x14ac:dyDescent="0.2">
      <c r="B88" s="10" t="s">
        <v>15</v>
      </c>
      <c r="C88" s="25">
        <v>0</v>
      </c>
      <c r="D88" s="25">
        <v>115271.95</v>
      </c>
      <c r="E88" s="30">
        <f t="shared" ref="E88:E153" si="17">SUM(C88:D88)</f>
        <v>115271.95</v>
      </c>
      <c r="F88" s="26">
        <v>115271.95</v>
      </c>
      <c r="G88" s="26">
        <v>115271.95</v>
      </c>
      <c r="H88" s="34">
        <f>SUM(E88-F88)</f>
        <v>0</v>
      </c>
    </row>
    <row r="89" spans="2:13" x14ac:dyDescent="0.2">
      <c r="B89" s="10" t="s">
        <v>16</v>
      </c>
      <c r="C89" s="25">
        <v>5273236.99</v>
      </c>
      <c r="D89" s="25">
        <v>2283984.2599999998</v>
      </c>
      <c r="E89" s="30">
        <f t="shared" si="17"/>
        <v>7557221.25</v>
      </c>
      <c r="F89" s="26">
        <v>7557221.0099999998</v>
      </c>
      <c r="G89" s="26">
        <v>7557221.0099999998</v>
      </c>
      <c r="H89" s="34">
        <f t="shared" si="16"/>
        <v>0.24000000022351742</v>
      </c>
    </row>
    <row r="90" spans="2:13" x14ac:dyDescent="0.2">
      <c r="B90" s="10" t="s">
        <v>17</v>
      </c>
      <c r="C90" s="25">
        <v>5186045.57</v>
      </c>
      <c r="D90" s="25">
        <v>2350204.87</v>
      </c>
      <c r="E90" s="30">
        <f t="shared" si="17"/>
        <v>7536250.4400000004</v>
      </c>
      <c r="F90" s="26">
        <v>7536250.21</v>
      </c>
      <c r="G90" s="26">
        <v>7536250.21</v>
      </c>
      <c r="H90" s="34">
        <f t="shared" si="16"/>
        <v>0.23000000044703484</v>
      </c>
    </row>
    <row r="91" spans="2:13" x14ac:dyDescent="0.2">
      <c r="B91" s="10" t="s">
        <v>18</v>
      </c>
      <c r="C91" s="25">
        <v>1381552.5</v>
      </c>
      <c r="D91" s="25">
        <v>6615806.3700000001</v>
      </c>
      <c r="E91" s="30">
        <f t="shared" si="17"/>
        <v>7997358.8700000001</v>
      </c>
      <c r="F91" s="26">
        <v>7997358.4699999997</v>
      </c>
      <c r="G91" s="26">
        <v>7997358.4699999997</v>
      </c>
      <c r="H91" s="34">
        <f t="shared" si="16"/>
        <v>0.40000000037252903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6805124.4800000004</v>
      </c>
      <c r="D93" s="25">
        <v>-6805124.4400000004</v>
      </c>
      <c r="E93" s="30">
        <f t="shared" si="17"/>
        <v>4.0000000037252903E-2</v>
      </c>
      <c r="F93" s="26">
        <v>0</v>
      </c>
      <c r="G93" s="26">
        <v>0</v>
      </c>
      <c r="H93" s="34">
        <f t="shared" si="16"/>
        <v>4.0000000037252903E-2</v>
      </c>
    </row>
    <row r="94" spans="2:13" ht="24" x14ac:dyDescent="0.2">
      <c r="B94" s="20" t="s">
        <v>21</v>
      </c>
      <c r="C94" s="7">
        <f>SUM(C95:C103)</f>
        <v>31226</v>
      </c>
      <c r="D94" s="7">
        <f t="shared" ref="D94:H94" si="18">SUM(D95:D103)</f>
        <v>794377.05</v>
      </c>
      <c r="E94" s="29">
        <f t="shared" si="18"/>
        <v>825603.05</v>
      </c>
      <c r="F94" s="7">
        <f t="shared" si="18"/>
        <v>813027.19</v>
      </c>
      <c r="G94" s="7">
        <f t="shared" si="18"/>
        <v>813027.19</v>
      </c>
      <c r="H94" s="29">
        <f t="shared" si="18"/>
        <v>12575.86</v>
      </c>
    </row>
    <row r="95" spans="2:13" ht="24" x14ac:dyDescent="0.2">
      <c r="B95" s="10" t="s">
        <v>22</v>
      </c>
      <c r="C95" s="25">
        <v>31226</v>
      </c>
      <c r="D95" s="25">
        <v>84744.82</v>
      </c>
      <c r="E95" s="30">
        <f t="shared" si="17"/>
        <v>115970.82</v>
      </c>
      <c r="F95" s="26">
        <v>103394.96</v>
      </c>
      <c r="G95" s="26">
        <v>103394.96</v>
      </c>
      <c r="H95" s="34">
        <f t="shared" si="16"/>
        <v>12575.86</v>
      </c>
    </row>
    <row r="96" spans="2:13" x14ac:dyDescent="0.2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>
        <v>83543.009999999995</v>
      </c>
      <c r="E99" s="30">
        <f t="shared" si="17"/>
        <v>83543.009999999995</v>
      </c>
      <c r="F99" s="26">
        <v>83543.009999999995</v>
      </c>
      <c r="G99" s="26">
        <v>83543.009999999995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0</v>
      </c>
      <c r="D103" s="25">
        <v>626089.22</v>
      </c>
      <c r="E103" s="30">
        <f t="shared" si="17"/>
        <v>626089.22</v>
      </c>
      <c r="F103" s="26">
        <v>626089.22</v>
      </c>
      <c r="G103" s="26">
        <v>626089.22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2072771</v>
      </c>
      <c r="D104" s="7">
        <f t="shared" ref="D104:H104" si="19">SUM(D105:D113)</f>
        <v>366665.54000000004</v>
      </c>
      <c r="E104" s="29">
        <f t="shared" si="19"/>
        <v>2439436.5399999996</v>
      </c>
      <c r="F104" s="7">
        <f t="shared" si="19"/>
        <v>1850627.33</v>
      </c>
      <c r="G104" s="7">
        <f t="shared" si="19"/>
        <v>1850627.33</v>
      </c>
      <c r="H104" s="29">
        <f t="shared" si="19"/>
        <v>588809.21</v>
      </c>
    </row>
    <row r="105" spans="2:18" x14ac:dyDescent="0.2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 x14ac:dyDescent="0.2">
      <c r="B107" s="10" t="s">
        <v>34</v>
      </c>
      <c r="C107" s="25">
        <v>1942770.96</v>
      </c>
      <c r="D107" s="25">
        <v>-170600.05</v>
      </c>
      <c r="E107" s="30">
        <f t="shared" si="17"/>
        <v>1772170.91</v>
      </c>
      <c r="F107" s="26">
        <v>1205000</v>
      </c>
      <c r="G107" s="26">
        <v>1205000</v>
      </c>
      <c r="H107" s="34">
        <f t="shared" si="16"/>
        <v>567170.90999999992</v>
      </c>
    </row>
    <row r="108" spans="2:18" ht="24" x14ac:dyDescent="0.2">
      <c r="B108" s="10" t="s">
        <v>35</v>
      </c>
      <c r="C108" s="25">
        <v>125000.04</v>
      </c>
      <c r="D108" s="25">
        <v>-125000.04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36</v>
      </c>
      <c r="C109" s="25">
        <v>0</v>
      </c>
      <c r="D109" s="25">
        <v>645921.52</v>
      </c>
      <c r="E109" s="30">
        <f t="shared" si="17"/>
        <v>645921.52</v>
      </c>
      <c r="F109" s="26">
        <v>645627.32999999996</v>
      </c>
      <c r="G109" s="26">
        <v>645627.32999999996</v>
      </c>
      <c r="H109" s="34">
        <f t="shared" si="16"/>
        <v>294.19000000006054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39</v>
      </c>
      <c r="C112" s="25">
        <v>5000</v>
      </c>
      <c r="D112" s="25">
        <v>16344.11</v>
      </c>
      <c r="E112" s="30">
        <f t="shared" si="17"/>
        <v>21344.11</v>
      </c>
      <c r="F112" s="26">
        <v>0</v>
      </c>
      <c r="G112" s="26">
        <v>0</v>
      </c>
      <c r="H112" s="34">
        <f t="shared" si="16"/>
        <v>21344.11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25000</v>
      </c>
      <c r="E114" s="29">
        <f t="shared" si="20"/>
        <v>25000</v>
      </c>
      <c r="F114" s="7">
        <f t="shared" si="20"/>
        <v>25000</v>
      </c>
      <c r="G114" s="7">
        <f t="shared" si="20"/>
        <v>25000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25000</v>
      </c>
      <c r="E118" s="30">
        <f t="shared" si="17"/>
        <v>25000</v>
      </c>
      <c r="F118" s="26">
        <v>25000</v>
      </c>
      <c r="G118" s="26">
        <v>25000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9759482.0600000005</v>
      </c>
      <c r="E124" s="29">
        <f t="shared" si="21"/>
        <v>9759482.0600000005</v>
      </c>
      <c r="F124" s="7">
        <f t="shared" si="21"/>
        <v>7121921.3099999996</v>
      </c>
      <c r="G124" s="7">
        <f t="shared" si="21"/>
        <v>7121921.3099999996</v>
      </c>
      <c r="H124" s="29">
        <f t="shared" si="21"/>
        <v>2637560.75</v>
      </c>
    </row>
    <row r="125" spans="2:8" x14ac:dyDescent="0.2">
      <c r="B125" s="10" t="s">
        <v>52</v>
      </c>
      <c r="C125" s="25">
        <v>0</v>
      </c>
      <c r="D125" s="25">
        <v>5004599.5599999996</v>
      </c>
      <c r="E125" s="30">
        <f t="shared" si="17"/>
        <v>5004599.5599999996</v>
      </c>
      <c r="F125" s="26">
        <v>4590215.76</v>
      </c>
      <c r="G125" s="26">
        <v>4590215.76</v>
      </c>
      <c r="H125" s="34">
        <f t="shared" si="16"/>
        <v>414383.79999999981</v>
      </c>
    </row>
    <row r="126" spans="2:8" x14ac:dyDescent="0.2">
      <c r="B126" s="10" t="s">
        <v>53</v>
      </c>
      <c r="C126" s="25">
        <v>0</v>
      </c>
      <c r="D126" s="25">
        <v>537812.39</v>
      </c>
      <c r="E126" s="30">
        <f t="shared" si="17"/>
        <v>537812.39</v>
      </c>
      <c r="F126" s="26">
        <v>537812.39</v>
      </c>
      <c r="G126" s="26">
        <v>537812.39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3525061.46</v>
      </c>
      <c r="E130" s="30">
        <f t="shared" si="17"/>
        <v>3525061.46</v>
      </c>
      <c r="F130" s="26">
        <v>1648150.3</v>
      </c>
      <c r="G130" s="26">
        <v>1648150.3</v>
      </c>
      <c r="H130" s="34">
        <f t="shared" si="16"/>
        <v>1876911.16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692008.65</v>
      </c>
      <c r="E132" s="30">
        <f t="shared" si="17"/>
        <v>692008.65</v>
      </c>
      <c r="F132" s="26">
        <v>345742.86</v>
      </c>
      <c r="G132" s="25">
        <v>345742.86</v>
      </c>
      <c r="H132" s="34">
        <f t="shared" si="16"/>
        <v>346265.79000000004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109837996</v>
      </c>
      <c r="D160" s="24">
        <f t="shared" ref="D160:G160" si="28">SUM(D10,D85)</f>
        <v>56818639.439999998</v>
      </c>
      <c r="E160" s="32">
        <f>SUM(E10,E85)</f>
        <v>166656635.44</v>
      </c>
      <c r="F160" s="24">
        <f t="shared" si="28"/>
        <v>163409670.09</v>
      </c>
      <c r="G160" s="24">
        <f t="shared" si="28"/>
        <v>163409670.09</v>
      </c>
      <c r="H160" s="32">
        <f>SUM(H10,H85)</f>
        <v>3246965.3499999982</v>
      </c>
    </row>
    <row r="161" s="35" customFormat="1" x14ac:dyDescent="0.2"/>
    <row r="162" s="35" customFormat="1" x14ac:dyDescent="0.2"/>
    <row r="163" s="35" customFormat="1" x14ac:dyDescent="0.2"/>
    <row r="164" s="35" customFormat="1" x14ac:dyDescent="0.2"/>
    <row r="165" s="35" customFormat="1" x14ac:dyDescent="0.2"/>
    <row r="166" s="35" customFormat="1" x14ac:dyDescent="0.2"/>
    <row r="167" s="35" customFormat="1" x14ac:dyDescent="0.2"/>
    <row r="168" s="35" customFormat="1" x14ac:dyDescent="0.2"/>
    <row r="169" s="35" customFormat="1" x14ac:dyDescent="0.2"/>
    <row r="170" s="35" customFormat="1" x14ac:dyDescent="0.2"/>
    <row r="171" s="35" customFormat="1" x14ac:dyDescent="0.2"/>
    <row r="172" s="35" customFormat="1" x14ac:dyDescent="0.2"/>
    <row r="173" s="35" customFormat="1" x14ac:dyDescent="0.2"/>
    <row r="174" s="35" customFormat="1" x14ac:dyDescent="0.2"/>
    <row r="175" s="35" customFormat="1" x14ac:dyDescent="0.2"/>
    <row r="176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1" right="1" top="1" bottom="1" header="0.5" footer="0.5"/>
  <pageSetup scale="6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Erika Elena Lechuga Marta</cp:lastModifiedBy>
  <cp:lastPrinted>2022-02-04T23:26:36Z</cp:lastPrinted>
  <dcterms:created xsi:type="dcterms:W3CDTF">2020-01-08T21:14:59Z</dcterms:created>
  <dcterms:modified xsi:type="dcterms:W3CDTF">2022-02-08T17:27:51Z</dcterms:modified>
</cp:coreProperties>
</file>